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5 Webinars\The War Room\Daily Files\4-Jun22\"/>
    </mc:Choice>
  </mc:AlternateContent>
  <xr:revisionPtr revIDLastSave="0" documentId="8_{07839CDE-8CB2-4798-8DAD-605A639F2CB8}" xr6:coauthVersionLast="45" xr6:coauthVersionMax="45" xr10:uidLastSave="{00000000-0000-0000-0000-000000000000}"/>
  <bookViews>
    <workbookView xWindow="28680" yWindow="-120" windowWidth="29040" windowHeight="15840" xr2:uid="{49FF510A-9138-419D-92E0-A54E9BC7DF3C}"/>
  </bookViews>
  <sheets>
    <sheet name="Main" sheetId="1" r:id="rId1"/>
    <sheet name="Currenci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4" i="1" l="1"/>
  <c r="D18" i="1" l="1"/>
  <c r="D17" i="1"/>
  <c r="D14" i="1"/>
  <c r="D11" i="1"/>
  <c r="W13" i="1" l="1"/>
  <c r="C18" i="1" l="1"/>
  <c r="E16" i="1" l="1"/>
  <c r="F16" i="1" s="1"/>
  <c r="C11" i="1" l="1"/>
  <c r="C17" i="1" l="1"/>
  <c r="E14" i="1"/>
  <c r="F14" i="1" s="1"/>
  <c r="Q10" i="1" l="1"/>
  <c r="R10" i="1"/>
  <c r="Q11" i="1"/>
  <c r="R11" i="1"/>
  <c r="Q12" i="1"/>
  <c r="R12" i="1"/>
  <c r="Q13" i="1"/>
  <c r="R13" i="1"/>
  <c r="Q14" i="1"/>
  <c r="R14" i="1"/>
  <c r="Q15" i="1"/>
  <c r="R15" i="1"/>
  <c r="Q16" i="1"/>
  <c r="R16" i="1"/>
  <c r="Q17" i="1"/>
  <c r="R17" i="1"/>
  <c r="Q18" i="1"/>
  <c r="R18" i="1"/>
  <c r="Q19" i="1"/>
  <c r="R19" i="1"/>
  <c r="Q20" i="1"/>
  <c r="R20" i="1"/>
  <c r="Q21" i="1"/>
  <c r="R21" i="1"/>
  <c r="R9" i="1"/>
  <c r="Q9" i="1"/>
  <c r="W14" i="1" l="1"/>
  <c r="W18" i="1"/>
  <c r="W19" i="1"/>
  <c r="W20" i="1"/>
  <c r="W24" i="1"/>
  <c r="W25" i="1"/>
  <c r="W12" i="1"/>
  <c r="K15" i="1" l="1"/>
  <c r="L15" i="1" s="1"/>
  <c r="K14" i="1"/>
  <c r="L14" i="1" s="1"/>
  <c r="K13" i="1"/>
  <c r="L13" i="1" s="1"/>
  <c r="K12" i="1"/>
  <c r="L12" i="1" s="1"/>
  <c r="K11" i="1"/>
  <c r="L11" i="1" s="1"/>
  <c r="K10" i="1"/>
  <c r="L10" i="1" s="1"/>
  <c r="K9" i="1"/>
  <c r="L9" i="1" s="1"/>
  <c r="E15" i="1"/>
  <c r="F15" i="1" s="1"/>
  <c r="E12" i="1"/>
  <c r="F12" i="1" s="1"/>
  <c r="E13" i="1"/>
  <c r="F13" i="1" s="1"/>
  <c r="E10" i="1"/>
  <c r="E9" i="1"/>
  <c r="F10" i="1"/>
  <c r="F9" i="1"/>
  <c r="F11" i="1" l="1"/>
  <c r="E18" i="1"/>
  <c r="F18" i="1" s="1"/>
  <c r="E17" i="1"/>
  <c r="F17" i="1" s="1"/>
  <c r="E11" i="1"/>
</calcChain>
</file>

<file path=xl/sharedStrings.xml><?xml version="1.0" encoding="utf-8"?>
<sst xmlns="http://schemas.openxmlformats.org/spreadsheetml/2006/main" count="120" uniqueCount="70">
  <si>
    <t>Credit</t>
  </si>
  <si>
    <t>Bonds</t>
  </si>
  <si>
    <t>Equities</t>
  </si>
  <si>
    <t>Commdities</t>
  </si>
  <si>
    <t>US 10 Year</t>
  </si>
  <si>
    <t>US 2 Year</t>
  </si>
  <si>
    <t>10's-2's</t>
  </si>
  <si>
    <t>Spot</t>
  </si>
  <si>
    <t>Change</t>
  </si>
  <si>
    <t>German 10's</t>
  </si>
  <si>
    <t>German 2's</t>
  </si>
  <si>
    <t>German 10s-2s</t>
  </si>
  <si>
    <t>Italy 10's</t>
  </si>
  <si>
    <t>Italy 2's</t>
  </si>
  <si>
    <t>Italy 10's-2's</t>
  </si>
  <si>
    <t>VIX</t>
  </si>
  <si>
    <t>SPX</t>
  </si>
  <si>
    <t>RTY</t>
  </si>
  <si>
    <t>DOW</t>
  </si>
  <si>
    <t>STOXX600</t>
  </si>
  <si>
    <t>BBB/Baa-10's</t>
  </si>
  <si>
    <t>Precious</t>
  </si>
  <si>
    <t>Industrial</t>
  </si>
  <si>
    <t>ITRAXX EUR XOVER CDS</t>
  </si>
  <si>
    <t>TLT 20+ year</t>
  </si>
  <si>
    <t>LQD Invest Grade Corp</t>
  </si>
  <si>
    <t>HYG High Yield Corp</t>
  </si>
  <si>
    <t>JNK Barc High Yield</t>
  </si>
  <si>
    <t>IYR DJ US Real Estate</t>
  </si>
  <si>
    <t>STOXX50</t>
  </si>
  <si>
    <t>NIKKEI</t>
  </si>
  <si>
    <t>HSI</t>
  </si>
  <si>
    <t>VSTOXX</t>
  </si>
  <si>
    <t xml:space="preserve">Dollar Crosses / Majors &amp; Most Traded (Liquid) Cross Rates </t>
  </si>
  <si>
    <t>USD</t>
  </si>
  <si>
    <t>EUR</t>
  </si>
  <si>
    <t>JPY</t>
  </si>
  <si>
    <t>GBP</t>
  </si>
  <si>
    <t>CHF</t>
  </si>
  <si>
    <t>CAD</t>
  </si>
  <si>
    <t>AUD</t>
  </si>
  <si>
    <t>HKD</t>
  </si>
  <si>
    <t>&lt;&gt;</t>
  </si>
  <si>
    <t>VALUES</t>
  </si>
  <si>
    <t>% CHANGE</t>
  </si>
  <si>
    <t>Energy (CME)</t>
  </si>
  <si>
    <t>Gold (XAU)</t>
  </si>
  <si>
    <t>Silver (XAG)</t>
  </si>
  <si>
    <t>Platinum (XPT)</t>
  </si>
  <si>
    <t>Copper (HG1)</t>
  </si>
  <si>
    <t>%</t>
  </si>
  <si>
    <t>Prev</t>
  </si>
  <si>
    <t>WTI (CL1)</t>
  </si>
  <si>
    <t>Nat Gas (NG1)</t>
  </si>
  <si>
    <t>KOSPI</t>
  </si>
  <si>
    <t>TWSE</t>
  </si>
  <si>
    <t>AS51</t>
  </si>
  <si>
    <t>Ita-Ger 10 Yr</t>
  </si>
  <si>
    <t>FTSE100</t>
  </si>
  <si>
    <t>Iron Ore (SGXIOS)</t>
  </si>
  <si>
    <t>Brent (C01)</t>
  </si>
  <si>
    <t>Thursday to Friday  moves</t>
  </si>
  <si>
    <t>No notable moves in Sovereign space</t>
  </si>
  <si>
    <t>No notable moves in corproate credit space</t>
  </si>
  <si>
    <t xml:space="preserve">Disparity in Vol move on Friday US vs Europe </t>
  </si>
  <si>
    <t>US Options expiry Market Makers were net short Vol</t>
  </si>
  <si>
    <t xml:space="preserve">Had to buyback net short contracts on the day </t>
  </si>
  <si>
    <t>This is why quite a few stocks moved in the last few hours</t>
  </si>
  <si>
    <t>No notable moves in Commodity Space</t>
  </si>
  <si>
    <t>No notable moves in currency space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</si>
</sst>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0%"/>
    <numFmt numFmtId="166" formatCode="#,##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164" fontId="0" fillId="2" borderId="0" xfId="0" applyNumberFormat="1" applyFill="1"/>
    <xf numFmtId="164" fontId="1" fillId="2" borderId="0" xfId="0" applyNumberFormat="1" applyFont="1" applyFill="1"/>
    <xf numFmtId="0" fontId="0" fillId="2" borderId="0" xfId="0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2" fontId="0" fillId="2" borderId="0" xfId="0" applyNumberFormat="1" applyFill="1" applyAlignment="1">
      <alignment horizontal="center"/>
    </xf>
    <xf numFmtId="10" fontId="0" fillId="2" borderId="0" xfId="0" applyNumberFormat="1" applyFill="1"/>
    <xf numFmtId="165" fontId="0" fillId="2" borderId="0" xfId="0" applyNumberFormat="1" applyFill="1" applyAlignment="1">
      <alignment horizontal="center"/>
    </xf>
    <xf numFmtId="0" fontId="0" fillId="0" borderId="0" xfId="0" applyFill="1"/>
    <xf numFmtId="164" fontId="0" fillId="0" borderId="1" xfId="0" applyNumberFormat="1" applyFill="1" applyBorder="1" applyAlignment="1">
      <alignment horizontal="center"/>
    </xf>
    <xf numFmtId="0" fontId="1" fillId="0" borderId="1" xfId="0" applyFont="1" applyFill="1" applyBorder="1"/>
    <xf numFmtId="2" fontId="1" fillId="0" borderId="1" xfId="0" applyNumberFormat="1" applyFont="1" applyFill="1" applyBorder="1" applyAlignment="1">
      <alignment horizontal="center"/>
    </xf>
    <xf numFmtId="10" fontId="1" fillId="0" borderId="1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165" fontId="0" fillId="0" borderId="0" xfId="0" applyNumberFormat="1" applyFill="1"/>
    <xf numFmtId="0" fontId="1" fillId="0" borderId="0" xfId="0" applyFont="1" applyFill="1"/>
    <xf numFmtId="2" fontId="0" fillId="0" borderId="0" xfId="0" applyNumberFormat="1" applyFill="1" applyAlignment="1">
      <alignment horizontal="center"/>
    </xf>
    <xf numFmtId="10" fontId="0" fillId="0" borderId="0" xfId="0" applyNumberFormat="1" applyFill="1"/>
    <xf numFmtId="164" fontId="0" fillId="0" borderId="0" xfId="0" applyNumberFormat="1" applyFill="1"/>
    <xf numFmtId="164" fontId="1" fillId="0" borderId="1" xfId="0" applyNumberFormat="1" applyFont="1" applyFill="1" applyBorder="1" applyAlignment="1">
      <alignment horizont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0" fontId="2" fillId="0" borderId="1" xfId="0" applyFont="1" applyFill="1" applyBorder="1"/>
    <xf numFmtId="164" fontId="2" fillId="0" borderId="1" xfId="0" applyNumberFormat="1" applyFont="1" applyFill="1" applyBorder="1" applyAlignment="1">
      <alignment horizontal="center"/>
    </xf>
    <xf numFmtId="0" fontId="2" fillId="0" borderId="0" xfId="0" applyFont="1" applyFill="1"/>
    <xf numFmtId="2" fontId="2" fillId="0" borderId="1" xfId="0" applyNumberFormat="1" applyFont="1" applyFill="1" applyBorder="1" applyAlignment="1">
      <alignment horizontal="center"/>
    </xf>
    <xf numFmtId="10" fontId="2" fillId="0" borderId="1" xfId="0" applyNumberFormat="1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2" fontId="3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/>
    <xf numFmtId="165" fontId="2" fillId="0" borderId="0" xfId="0" applyNumberFormat="1" applyFont="1" applyFill="1" applyAlignment="1">
      <alignment horizontal="center"/>
    </xf>
    <xf numFmtId="165" fontId="2" fillId="0" borderId="0" xfId="0" applyNumberFormat="1" applyFont="1" applyFill="1"/>
    <xf numFmtId="0" fontId="3" fillId="0" borderId="0" xfId="0" applyFont="1" applyFill="1"/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Alignment="1">
      <alignment horizontal="center"/>
    </xf>
    <xf numFmtId="10" fontId="2" fillId="0" borderId="0" xfId="0" applyNumberFormat="1" applyFont="1" applyFill="1"/>
    <xf numFmtId="164" fontId="3" fillId="0" borderId="1" xfId="0" applyNumberFormat="1" applyFont="1" applyFill="1" applyBorder="1" applyAlignment="1">
      <alignment horizontal="center"/>
    </xf>
    <xf numFmtId="0" fontId="4" fillId="0" borderId="0" xfId="0" applyFont="1" applyFill="1" applyBorder="1"/>
    <xf numFmtId="10" fontId="2" fillId="3" borderId="1" xfId="0" applyNumberFormat="1" applyFont="1" applyFill="1" applyBorder="1" applyAlignment="1">
      <alignment horizontal="center"/>
    </xf>
    <xf numFmtId="0" fontId="4" fillId="0" borderId="0" xfId="0" applyFont="1" applyFill="1"/>
    <xf numFmtId="164" fontId="4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11</xdr:col>
      <xdr:colOff>172467</xdr:colOff>
      <xdr:row>4</xdr:row>
      <xdr:rowOff>28632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4DAFF7-0097-4953-807E-66B4D57EF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381000"/>
          <a:ext cx="7287642" cy="4096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77217</xdr:colOff>
      <xdr:row>3</xdr:row>
      <xdr:rowOff>28632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14EE79-0C65-4661-8E7C-AFAA8210E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90500"/>
          <a:ext cx="7287642" cy="409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80E2F-08E7-4207-8CB1-F8504FCD5754}">
  <dimension ref="B6:Z35"/>
  <sheetViews>
    <sheetView showGridLines="0" tabSelected="1" zoomScaleNormal="100" workbookViewId="0">
      <selection activeCell="B23" sqref="B23"/>
    </sheetView>
  </sheetViews>
  <sheetFormatPr defaultRowHeight="15" x14ac:dyDescent="0.25"/>
  <cols>
    <col min="1" max="1" width="3.7109375" style="1" customWidth="1"/>
    <col min="2" max="2" width="14.7109375" style="1" bestFit="1" customWidth="1"/>
    <col min="3" max="5" width="9.140625" style="4"/>
    <col min="6" max="6" width="10.85546875" style="8" bestFit="1" customWidth="1"/>
    <col min="7" max="7" width="4.5703125" style="1" customWidth="1"/>
    <col min="8" max="8" width="21.7109375" style="1" customWidth="1"/>
    <col min="9" max="12" width="9.140625" style="4"/>
    <col min="13" max="13" width="4.7109375" style="1" customWidth="1"/>
    <col min="14" max="14" width="9.7109375" style="1" bestFit="1" customWidth="1"/>
    <col min="15" max="15" width="9.140625" style="1"/>
    <col min="16" max="16" width="10.5703125" style="1" bestFit="1" customWidth="1"/>
    <col min="17" max="17" width="9.140625" style="1"/>
    <col min="18" max="18" width="9.140625" style="4"/>
    <col min="19" max="19" width="6" style="1" customWidth="1"/>
    <col min="20" max="20" width="16.7109375" style="1" bestFit="1" customWidth="1"/>
    <col min="21" max="22" width="9.140625" style="6"/>
    <col min="23" max="23" width="9.140625" style="7"/>
    <col min="24" max="16384" width="9.140625" style="1"/>
  </cols>
  <sheetData>
    <row r="6" spans="2:26" x14ac:dyDescent="0.25">
      <c r="B6" s="9" t="s">
        <v>61</v>
      </c>
      <c r="C6" s="14"/>
      <c r="D6" s="14"/>
      <c r="E6" s="14"/>
      <c r="F6" s="15"/>
      <c r="G6" s="9"/>
      <c r="H6" s="9"/>
      <c r="I6" s="14"/>
      <c r="J6" s="14"/>
      <c r="K6" s="14"/>
      <c r="L6" s="14"/>
      <c r="M6" s="9"/>
      <c r="N6" s="9"/>
      <c r="O6" s="9"/>
      <c r="P6" s="9"/>
      <c r="Q6" s="9"/>
      <c r="R6" s="14"/>
      <c r="S6" s="9"/>
      <c r="U6" s="18"/>
      <c r="V6" s="18"/>
      <c r="W6" s="19"/>
    </row>
    <row r="7" spans="2:26" x14ac:dyDescent="0.25">
      <c r="B7" s="17"/>
      <c r="C7" s="25"/>
      <c r="D7" s="25"/>
      <c r="E7" s="25"/>
      <c r="F7" s="26"/>
      <c r="G7" s="17"/>
      <c r="H7" s="17"/>
      <c r="I7" s="25"/>
      <c r="J7" s="25"/>
      <c r="K7" s="25"/>
      <c r="L7" s="25"/>
      <c r="M7" s="9"/>
      <c r="N7" s="9"/>
      <c r="O7" s="9"/>
      <c r="P7" s="9"/>
      <c r="Q7" s="9"/>
      <c r="R7" s="14"/>
      <c r="S7" s="9"/>
      <c r="T7" s="9"/>
      <c r="U7" s="18"/>
      <c r="V7" s="18"/>
      <c r="W7" s="19"/>
      <c r="X7" s="9"/>
    </row>
    <row r="8" spans="2:26" x14ac:dyDescent="0.25">
      <c r="B8" s="11" t="s">
        <v>1</v>
      </c>
      <c r="C8" s="23" t="s">
        <v>7</v>
      </c>
      <c r="D8" s="23" t="s">
        <v>51</v>
      </c>
      <c r="E8" s="23" t="s">
        <v>8</v>
      </c>
      <c r="F8" s="24" t="s">
        <v>50</v>
      </c>
      <c r="G8" s="17"/>
      <c r="H8" s="11" t="s">
        <v>0</v>
      </c>
      <c r="I8" s="23" t="s">
        <v>7</v>
      </c>
      <c r="J8" s="23" t="s">
        <v>51</v>
      </c>
      <c r="K8" s="23" t="s">
        <v>8</v>
      </c>
      <c r="L8" s="23" t="s">
        <v>50</v>
      </c>
      <c r="M8" s="9"/>
      <c r="N8" s="11" t="s">
        <v>2</v>
      </c>
      <c r="O8" s="23" t="s">
        <v>7</v>
      </c>
      <c r="P8" s="23" t="s">
        <v>51</v>
      </c>
      <c r="Q8" s="23" t="s">
        <v>8</v>
      </c>
      <c r="R8" s="23" t="s">
        <v>50</v>
      </c>
      <c r="S8" s="9"/>
      <c r="T8" s="11" t="s">
        <v>3</v>
      </c>
      <c r="U8" s="12" t="s">
        <v>7</v>
      </c>
      <c r="V8" s="12" t="s">
        <v>51</v>
      </c>
      <c r="W8" s="13" t="s">
        <v>50</v>
      </c>
      <c r="X8" s="9"/>
      <c r="Y8" s="9"/>
      <c r="Z8" s="9"/>
    </row>
    <row r="9" spans="2:26" x14ac:dyDescent="0.25">
      <c r="B9" s="27" t="s">
        <v>4</v>
      </c>
      <c r="C9" s="28">
        <v>0.69399999999999995</v>
      </c>
      <c r="D9" s="28">
        <v>0.70699999999999996</v>
      </c>
      <c r="E9" s="28">
        <f>C9-D9</f>
        <v>-1.3000000000000012E-2</v>
      </c>
      <c r="F9" s="31">
        <f>(C9-D9)/C9</f>
        <v>-1.8731988472622495E-2</v>
      </c>
      <c r="G9" s="29"/>
      <c r="H9" s="27" t="s">
        <v>20</v>
      </c>
      <c r="I9" s="30">
        <v>1.69</v>
      </c>
      <c r="J9" s="30">
        <v>1.71</v>
      </c>
      <c r="K9" s="28">
        <f t="shared" ref="K9:K15" si="0">I9-J9</f>
        <v>-2.0000000000000018E-2</v>
      </c>
      <c r="L9" s="31">
        <f t="shared" ref="L9:L15" si="1">K9/J9</f>
        <v>-1.169590643274855E-2</v>
      </c>
      <c r="M9" s="29"/>
      <c r="N9" s="27" t="s">
        <v>15</v>
      </c>
      <c r="O9" s="32">
        <v>35.119999999999997</v>
      </c>
      <c r="P9" s="32">
        <v>32.94</v>
      </c>
      <c r="Q9" s="30">
        <f>O9-P9</f>
        <v>2.1799999999999997</v>
      </c>
      <c r="R9" s="48">
        <f>(O9-P9)/P9</f>
        <v>6.6180935033394048E-2</v>
      </c>
      <c r="S9" s="29"/>
      <c r="T9" s="33"/>
      <c r="U9" s="34"/>
      <c r="V9" s="34"/>
      <c r="W9" s="35"/>
      <c r="X9" s="9"/>
      <c r="Y9" s="9"/>
      <c r="Z9" s="9"/>
    </row>
    <row r="10" spans="2:26" x14ac:dyDescent="0.25">
      <c r="B10" s="27" t="s">
        <v>5</v>
      </c>
      <c r="C10" s="28">
        <v>0.19</v>
      </c>
      <c r="D10" s="28">
        <v>0.19500000000000001</v>
      </c>
      <c r="E10" s="28">
        <f>C10-D10</f>
        <v>-5.0000000000000044E-3</v>
      </c>
      <c r="F10" s="31">
        <f>(C10-D10)/C10</f>
        <v>-2.6315789473684233E-2</v>
      </c>
      <c r="G10" s="29"/>
      <c r="H10" s="27" t="s">
        <v>23</v>
      </c>
      <c r="I10" s="36">
        <v>389.976</v>
      </c>
      <c r="J10" s="36">
        <v>374.78</v>
      </c>
      <c r="K10" s="28">
        <f t="shared" si="0"/>
        <v>15.196000000000026</v>
      </c>
      <c r="L10" s="31">
        <f t="shared" si="1"/>
        <v>4.0546453919632922E-2</v>
      </c>
      <c r="M10" s="29"/>
      <c r="N10" s="27" t="s">
        <v>16</v>
      </c>
      <c r="O10" s="32">
        <v>3098.02</v>
      </c>
      <c r="P10" s="32">
        <v>3115.34</v>
      </c>
      <c r="Q10" s="30">
        <f t="shared" ref="Q10:Q18" si="2">O10-P10</f>
        <v>-17.320000000000164</v>
      </c>
      <c r="R10" s="31">
        <f t="shared" ref="R10:R18" si="3">(O10-P10)/P10</f>
        <v>-5.559585791599043E-3</v>
      </c>
      <c r="S10" s="29"/>
      <c r="T10" s="33" t="s">
        <v>45</v>
      </c>
      <c r="U10" s="37"/>
      <c r="V10" s="37"/>
      <c r="W10" s="31"/>
      <c r="X10" s="9"/>
      <c r="Y10" s="9"/>
      <c r="Z10" s="9"/>
    </row>
    <row r="11" spans="2:26" x14ac:dyDescent="0.25">
      <c r="B11" s="27" t="s">
        <v>6</v>
      </c>
      <c r="C11" s="28">
        <f>C9-C10</f>
        <v>0.504</v>
      </c>
      <c r="D11" s="28">
        <f>D9-D10</f>
        <v>0.51200000000000001</v>
      </c>
      <c r="E11" s="28">
        <f>C11-D11</f>
        <v>-8.0000000000000071E-3</v>
      </c>
      <c r="F11" s="31">
        <f>(C11-D11)/C11</f>
        <v>-1.5873015873015886E-2</v>
      </c>
      <c r="G11" s="29"/>
      <c r="H11" s="27" t="s">
        <v>24</v>
      </c>
      <c r="I11" s="36">
        <v>162.38999999999999</v>
      </c>
      <c r="J11" s="36">
        <v>162.26</v>
      </c>
      <c r="K11" s="28">
        <f t="shared" si="0"/>
        <v>0.12999999999999545</v>
      </c>
      <c r="L11" s="31">
        <f t="shared" si="1"/>
        <v>8.0118328608403463E-4</v>
      </c>
      <c r="M11" s="29"/>
      <c r="N11" s="27" t="s">
        <v>18</v>
      </c>
      <c r="O11" s="32">
        <v>25871.46</v>
      </c>
      <c r="P11" s="32">
        <v>26080.1</v>
      </c>
      <c r="Q11" s="30">
        <f t="shared" si="2"/>
        <v>-208.63999999999942</v>
      </c>
      <c r="R11" s="31">
        <f t="shared" si="3"/>
        <v>-7.9999693252709708E-3</v>
      </c>
      <c r="S11" s="29"/>
      <c r="T11" s="27"/>
      <c r="U11" s="37"/>
      <c r="V11" s="37"/>
      <c r="W11" s="31"/>
      <c r="X11" s="9"/>
      <c r="Y11" s="9"/>
      <c r="Z11" s="9"/>
    </row>
    <row r="12" spans="2:26" x14ac:dyDescent="0.25">
      <c r="B12" s="27" t="s">
        <v>9</v>
      </c>
      <c r="C12" s="28">
        <v>-0.41599999999999998</v>
      </c>
      <c r="D12" s="28">
        <v>-0.443</v>
      </c>
      <c r="E12" s="28">
        <f>C12-D12</f>
        <v>2.7000000000000024E-2</v>
      </c>
      <c r="F12" s="31">
        <f>(E12/C12)/-1</f>
        <v>6.4903846153846215E-2</v>
      </c>
      <c r="G12" s="29"/>
      <c r="H12" s="27" t="s">
        <v>25</v>
      </c>
      <c r="I12" s="36">
        <v>133.99</v>
      </c>
      <c r="J12" s="36">
        <v>133.88999999999999</v>
      </c>
      <c r="K12" s="28">
        <f t="shared" si="0"/>
        <v>0.10000000000002274</v>
      </c>
      <c r="L12" s="31">
        <f t="shared" si="1"/>
        <v>7.4688176861619794E-4</v>
      </c>
      <c r="M12" s="29"/>
      <c r="N12" s="27" t="s">
        <v>17</v>
      </c>
      <c r="O12" s="32">
        <v>1421.03</v>
      </c>
      <c r="P12" s="32">
        <v>1423.87</v>
      </c>
      <c r="Q12" s="30">
        <f t="shared" si="2"/>
        <v>-2.8399999999999181</v>
      </c>
      <c r="R12" s="31">
        <f t="shared" si="3"/>
        <v>-1.9945641104875574E-3</v>
      </c>
      <c r="S12" s="29"/>
      <c r="T12" s="27" t="s">
        <v>52</v>
      </c>
      <c r="U12" s="37">
        <v>39.450000000000003</v>
      </c>
      <c r="V12" s="37">
        <v>37.96</v>
      </c>
      <c r="W12" s="31">
        <f>(U12-V12)/V12</f>
        <v>3.9251844046364649E-2</v>
      </c>
      <c r="X12" s="9"/>
      <c r="Y12" s="9"/>
      <c r="Z12" s="9"/>
    </row>
    <row r="13" spans="2:26" x14ac:dyDescent="0.25">
      <c r="B13" s="27" t="s">
        <v>10</v>
      </c>
      <c r="C13" s="28">
        <v>-0.68100000000000005</v>
      </c>
      <c r="D13" s="28">
        <v>-0.66</v>
      </c>
      <c r="E13" s="28">
        <f>(D13-C13)/-1</f>
        <v>-2.1000000000000019E-2</v>
      </c>
      <c r="F13" s="31">
        <f>(E13/C13)/-1</f>
        <v>-3.0837004405286368E-2</v>
      </c>
      <c r="G13" s="29"/>
      <c r="H13" s="27" t="s">
        <v>26</v>
      </c>
      <c r="I13" s="36">
        <v>82.88</v>
      </c>
      <c r="J13" s="36">
        <v>83.16</v>
      </c>
      <c r="K13" s="28">
        <f t="shared" si="0"/>
        <v>-0.28000000000000114</v>
      </c>
      <c r="L13" s="31">
        <f t="shared" si="1"/>
        <v>-3.3670033670033807E-3</v>
      </c>
      <c r="M13" s="29"/>
      <c r="N13" s="27" t="s">
        <v>29</v>
      </c>
      <c r="O13" s="32">
        <v>3269.1</v>
      </c>
      <c r="P13" s="32">
        <v>3249.9</v>
      </c>
      <c r="Q13" s="30">
        <f t="shared" si="2"/>
        <v>19.199999999999818</v>
      </c>
      <c r="R13" s="31">
        <f t="shared" si="3"/>
        <v>5.9078740884334338E-3</v>
      </c>
      <c r="S13" s="29"/>
      <c r="T13" s="27" t="s">
        <v>60</v>
      </c>
      <c r="U13" s="37">
        <v>41.96</v>
      </c>
      <c r="V13" s="37">
        <v>40.71</v>
      </c>
      <c r="W13" s="31">
        <f>(U13-V13)/U13</f>
        <v>2.9790276453765491E-2</v>
      </c>
      <c r="X13" s="9"/>
      <c r="Y13" s="9"/>
      <c r="Z13" s="9"/>
    </row>
    <row r="14" spans="2:26" x14ac:dyDescent="0.25">
      <c r="B14" s="27" t="s">
        <v>11</v>
      </c>
      <c r="C14" s="28">
        <f>C12-C13</f>
        <v>0.26500000000000007</v>
      </c>
      <c r="D14" s="28">
        <f>D12-D13</f>
        <v>0.21700000000000003</v>
      </c>
      <c r="E14" s="28">
        <f>(D14-C14)</f>
        <v>-4.8000000000000043E-2</v>
      </c>
      <c r="F14" s="31">
        <f>(E14/C14)/-1</f>
        <v>0.18113207547169824</v>
      </c>
      <c r="G14" s="29"/>
      <c r="H14" s="27" t="s">
        <v>27</v>
      </c>
      <c r="I14" s="36">
        <v>103.06</v>
      </c>
      <c r="J14" s="36">
        <v>103.19</v>
      </c>
      <c r="K14" s="28">
        <f t="shared" si="0"/>
        <v>-0.12999999999999545</v>
      </c>
      <c r="L14" s="31">
        <f t="shared" si="1"/>
        <v>-1.2598119972865147E-3</v>
      </c>
      <c r="M14" s="29"/>
      <c r="N14" s="27" t="s">
        <v>32</v>
      </c>
      <c r="O14" s="32">
        <v>32.21</v>
      </c>
      <c r="P14" s="32">
        <v>35.049999999999997</v>
      </c>
      <c r="Q14" s="30">
        <f t="shared" si="2"/>
        <v>-2.8399999999999963</v>
      </c>
      <c r="R14" s="48">
        <f t="shared" si="3"/>
        <v>-8.1027104136947123E-2</v>
      </c>
      <c r="S14" s="29"/>
      <c r="T14" s="27" t="s">
        <v>53</v>
      </c>
      <c r="U14" s="37">
        <v>1.6679999999999999</v>
      </c>
      <c r="V14" s="37">
        <v>1.639</v>
      </c>
      <c r="W14" s="31">
        <f t="shared" ref="W14:W25" si="4">(U14-V14)/U14</f>
        <v>1.7386091127098272E-2</v>
      </c>
      <c r="X14" s="9"/>
      <c r="Y14" s="9"/>
      <c r="Z14" s="9"/>
    </row>
    <row r="15" spans="2:26" x14ac:dyDescent="0.25">
      <c r="B15" s="27" t="s">
        <v>12</v>
      </c>
      <c r="C15" s="28">
        <v>1.323</v>
      </c>
      <c r="D15" s="28">
        <v>1.343</v>
      </c>
      <c r="E15" s="28">
        <f>C15-D15</f>
        <v>-2.0000000000000018E-2</v>
      </c>
      <c r="F15" s="31">
        <f>E15/C15</f>
        <v>-1.5117157974300846E-2</v>
      </c>
      <c r="G15" s="29"/>
      <c r="H15" s="27" t="s">
        <v>28</v>
      </c>
      <c r="I15" s="36">
        <v>79.75</v>
      </c>
      <c r="J15" s="36">
        <v>80.77</v>
      </c>
      <c r="K15" s="28">
        <f t="shared" si="0"/>
        <v>-1.019999999999996</v>
      </c>
      <c r="L15" s="31">
        <f t="shared" si="1"/>
        <v>-1.2628451157607974E-2</v>
      </c>
      <c r="M15" s="29"/>
      <c r="N15" s="27" t="s">
        <v>19</v>
      </c>
      <c r="O15" s="32">
        <v>365.46</v>
      </c>
      <c r="P15" s="32">
        <v>363.44</v>
      </c>
      <c r="Q15" s="30">
        <f t="shared" si="2"/>
        <v>2.0199999999999818</v>
      </c>
      <c r="R15" s="31">
        <f t="shared" si="3"/>
        <v>5.5580013207131348E-3</v>
      </c>
      <c r="S15" s="29"/>
      <c r="T15" s="27"/>
      <c r="U15" s="37"/>
      <c r="V15" s="37"/>
      <c r="W15" s="31"/>
      <c r="X15" s="9"/>
      <c r="Y15" s="9"/>
      <c r="Z15" s="9"/>
    </row>
    <row r="16" spans="2:26" x14ac:dyDescent="0.25">
      <c r="B16" s="27" t="s">
        <v>13</v>
      </c>
      <c r="C16" s="28">
        <v>0.13500000000000001</v>
      </c>
      <c r="D16" s="28">
        <v>0.152</v>
      </c>
      <c r="E16" s="28">
        <f>C16-D16</f>
        <v>-1.6999999999999987E-2</v>
      </c>
      <c r="F16" s="31">
        <f>E16/C16</f>
        <v>-0.12592592592592583</v>
      </c>
      <c r="G16" s="29"/>
      <c r="H16" s="29"/>
      <c r="I16" s="38"/>
      <c r="J16" s="38"/>
      <c r="K16" s="38"/>
      <c r="L16" s="38"/>
      <c r="M16" s="29"/>
      <c r="N16" s="27" t="s">
        <v>58</v>
      </c>
      <c r="O16" s="32">
        <v>6292.6</v>
      </c>
      <c r="P16" s="32">
        <v>6224.07</v>
      </c>
      <c r="Q16" s="30">
        <f t="shared" si="2"/>
        <v>68.530000000000655</v>
      </c>
      <c r="R16" s="31">
        <f t="shared" si="3"/>
        <v>1.101048028058821E-2</v>
      </c>
      <c r="S16" s="29"/>
      <c r="T16" s="33" t="s">
        <v>21</v>
      </c>
      <c r="U16" s="37"/>
      <c r="V16" s="37"/>
      <c r="W16" s="31"/>
      <c r="X16" s="9"/>
      <c r="Y16" s="9"/>
      <c r="Z16" s="9"/>
    </row>
    <row r="17" spans="2:26" x14ac:dyDescent="0.25">
      <c r="B17" s="27" t="s">
        <v>14</v>
      </c>
      <c r="C17" s="28">
        <f>C15-C16</f>
        <v>1.1879999999999999</v>
      </c>
      <c r="D17" s="28">
        <f>D15-D16</f>
        <v>1.1910000000000001</v>
      </c>
      <c r="E17" s="28">
        <f>C17-D17</f>
        <v>-3.0000000000001137E-3</v>
      </c>
      <c r="F17" s="31">
        <f>E17/C17</f>
        <v>-2.5252525252526209E-3</v>
      </c>
      <c r="G17" s="29"/>
      <c r="H17" s="47" t="s">
        <v>63</v>
      </c>
      <c r="I17" s="38"/>
      <c r="J17" s="38"/>
      <c r="K17" s="38"/>
      <c r="L17" s="38"/>
      <c r="M17" s="29"/>
      <c r="N17" s="27" t="s">
        <v>30</v>
      </c>
      <c r="O17" s="32">
        <v>22478.79</v>
      </c>
      <c r="P17" s="32">
        <v>22355.46</v>
      </c>
      <c r="Q17" s="30">
        <f t="shared" si="2"/>
        <v>123.33000000000175</v>
      </c>
      <c r="R17" s="31">
        <f t="shared" si="3"/>
        <v>5.5167730836226028E-3</v>
      </c>
      <c r="S17" s="29"/>
      <c r="T17" s="27"/>
      <c r="U17" s="37"/>
      <c r="V17" s="37"/>
      <c r="W17" s="31"/>
      <c r="X17" s="9"/>
      <c r="Y17" s="9"/>
      <c r="Z17" s="9"/>
    </row>
    <row r="18" spans="2:26" x14ac:dyDescent="0.25">
      <c r="B18" s="27" t="s">
        <v>57</v>
      </c>
      <c r="C18" s="28">
        <f>C15-C12</f>
        <v>1.7389999999999999</v>
      </c>
      <c r="D18" s="28">
        <f>D15-D12</f>
        <v>1.786</v>
      </c>
      <c r="E18" s="28">
        <f>D18-C18</f>
        <v>4.7000000000000153E-2</v>
      </c>
      <c r="F18" s="31">
        <f>(E18/C18)/-1</f>
        <v>-2.7027027027027115E-2</v>
      </c>
      <c r="G18" s="29"/>
      <c r="H18" s="39"/>
      <c r="I18" s="38"/>
      <c r="J18" s="38"/>
      <c r="K18" s="38"/>
      <c r="L18" s="38"/>
      <c r="M18" s="29"/>
      <c r="N18" s="27" t="s">
        <v>31</v>
      </c>
      <c r="O18" s="32">
        <v>24643.89</v>
      </c>
      <c r="P18" s="32">
        <v>24464.94</v>
      </c>
      <c r="Q18" s="30">
        <f t="shared" si="2"/>
        <v>178.95000000000073</v>
      </c>
      <c r="R18" s="31">
        <f t="shared" si="3"/>
        <v>7.3145489014075134E-3</v>
      </c>
      <c r="S18" s="29"/>
      <c r="T18" s="27" t="s">
        <v>46</v>
      </c>
      <c r="U18" s="32">
        <v>1756.5</v>
      </c>
      <c r="V18" s="32">
        <v>1735.6</v>
      </c>
      <c r="W18" s="31">
        <f t="shared" si="4"/>
        <v>1.1898662112154906E-2</v>
      </c>
      <c r="X18" s="9"/>
      <c r="Y18" s="9"/>
      <c r="Z18" s="9"/>
    </row>
    <row r="19" spans="2:26" x14ac:dyDescent="0.25">
      <c r="B19" s="29"/>
      <c r="C19" s="38"/>
      <c r="D19" s="38"/>
      <c r="E19" s="38"/>
      <c r="F19" s="40"/>
      <c r="G19" s="29"/>
      <c r="H19" s="29"/>
      <c r="I19" s="38"/>
      <c r="J19" s="38"/>
      <c r="K19" s="38"/>
      <c r="L19" s="38"/>
      <c r="M19" s="29"/>
      <c r="N19" s="27" t="s">
        <v>54</v>
      </c>
      <c r="O19" s="32">
        <v>2141.3200000000002</v>
      </c>
      <c r="P19" s="32">
        <v>2133.48</v>
      </c>
      <c r="Q19" s="30">
        <f>O19-P19</f>
        <v>7.8400000000001455</v>
      </c>
      <c r="R19" s="31">
        <f>(O19-P19)/P19</f>
        <v>3.6747473611189914E-3</v>
      </c>
      <c r="S19" s="29"/>
      <c r="T19" s="27" t="s">
        <v>47</v>
      </c>
      <c r="U19" s="37">
        <v>17.815000000000001</v>
      </c>
      <c r="V19" s="37">
        <v>17.774999999999999</v>
      </c>
      <c r="W19" s="31">
        <f t="shared" si="4"/>
        <v>2.2452989054169352E-3</v>
      </c>
      <c r="X19" s="9"/>
      <c r="Y19" s="9"/>
      <c r="Z19" s="9"/>
    </row>
    <row r="20" spans="2:26" x14ac:dyDescent="0.25">
      <c r="B20" s="47" t="s">
        <v>62</v>
      </c>
      <c r="C20" s="29"/>
      <c r="D20" s="29"/>
      <c r="E20" s="29"/>
      <c r="F20" s="41"/>
      <c r="G20" s="29"/>
      <c r="H20" s="29"/>
      <c r="I20" s="38"/>
      <c r="J20" s="38"/>
      <c r="K20" s="38"/>
      <c r="L20" s="38"/>
      <c r="M20" s="29"/>
      <c r="N20" s="27" t="s">
        <v>55</v>
      </c>
      <c r="O20" s="32">
        <v>11549.86</v>
      </c>
      <c r="P20" s="32">
        <v>11548.33</v>
      </c>
      <c r="Q20" s="30">
        <f>O20-P20</f>
        <v>1.5300000000006548</v>
      </c>
      <c r="R20" s="31">
        <f>(O20-P20)/P20</f>
        <v>1.3248668855156154E-4</v>
      </c>
      <c r="S20" s="29"/>
      <c r="T20" s="27" t="s">
        <v>48</v>
      </c>
      <c r="U20" s="37">
        <v>824.6</v>
      </c>
      <c r="V20" s="37">
        <v>835.1</v>
      </c>
      <c r="W20" s="31">
        <f t="shared" si="4"/>
        <v>-1.2733446519524618E-2</v>
      </c>
      <c r="X20" s="9"/>
      <c r="Y20" s="9"/>
      <c r="Z20" s="9"/>
    </row>
    <row r="21" spans="2:26" x14ac:dyDescent="0.25">
      <c r="B21" s="29"/>
      <c r="C21" s="29"/>
      <c r="D21" s="29"/>
      <c r="E21" s="29"/>
      <c r="F21" s="41"/>
      <c r="G21" s="29"/>
      <c r="H21" s="29"/>
      <c r="I21" s="38"/>
      <c r="J21" s="38"/>
      <c r="K21" s="38"/>
      <c r="L21" s="38"/>
      <c r="M21" s="29"/>
      <c r="N21" s="27" t="s">
        <v>56</v>
      </c>
      <c r="O21" s="32">
        <v>5942.6</v>
      </c>
      <c r="P21" s="32">
        <v>5936.5</v>
      </c>
      <c r="Q21" s="30">
        <f>O21-P21</f>
        <v>6.1000000000003638</v>
      </c>
      <c r="R21" s="31">
        <f>(O21-P21)/P21</f>
        <v>1.02754148067049E-3</v>
      </c>
      <c r="S21" s="29"/>
      <c r="T21" s="27"/>
      <c r="U21" s="37"/>
      <c r="V21" s="37"/>
      <c r="W21" s="31"/>
      <c r="X21" s="9"/>
      <c r="Y21" s="9"/>
      <c r="Z21" s="9"/>
    </row>
    <row r="22" spans="2:26" x14ac:dyDescent="0.25">
      <c r="B22" s="29"/>
      <c r="C22" s="29"/>
      <c r="D22" s="29"/>
      <c r="E22" s="29"/>
      <c r="F22" s="41"/>
      <c r="G22" s="29"/>
      <c r="H22" s="29"/>
      <c r="I22" s="29"/>
      <c r="J22" s="29"/>
      <c r="K22" s="29"/>
      <c r="L22" s="29"/>
      <c r="M22" s="29"/>
      <c r="N22" s="9"/>
      <c r="O22" s="9"/>
      <c r="P22" s="9"/>
      <c r="Q22" s="9"/>
      <c r="R22" s="14"/>
      <c r="S22" s="29"/>
      <c r="T22" s="33" t="s">
        <v>22</v>
      </c>
      <c r="U22" s="37"/>
      <c r="V22" s="37"/>
      <c r="W22" s="31"/>
      <c r="X22" s="9"/>
      <c r="Y22" s="9"/>
      <c r="Z22" s="9"/>
    </row>
    <row r="23" spans="2:26" x14ac:dyDescent="0.25">
      <c r="B23" s="29"/>
      <c r="C23" s="29"/>
      <c r="D23" s="29"/>
      <c r="E23" s="29"/>
      <c r="F23" s="41"/>
      <c r="G23" s="42"/>
      <c r="H23" s="29"/>
      <c r="I23" s="29"/>
      <c r="J23" s="29"/>
      <c r="K23" s="29"/>
      <c r="L23" s="29"/>
      <c r="M23" s="29"/>
      <c r="N23" s="49" t="s">
        <v>64</v>
      </c>
      <c r="O23" s="38"/>
      <c r="P23" s="38"/>
      <c r="Q23" s="43"/>
      <c r="R23" s="38"/>
      <c r="S23" s="29"/>
      <c r="T23" s="27"/>
      <c r="U23" s="37"/>
      <c r="V23" s="37"/>
      <c r="W23" s="31"/>
      <c r="X23" s="9"/>
      <c r="Y23" s="9"/>
      <c r="Z23" s="9"/>
    </row>
    <row r="24" spans="2:26" x14ac:dyDescent="0.25">
      <c r="B24" s="29"/>
      <c r="C24" s="29"/>
      <c r="D24" s="29"/>
      <c r="E24" s="29"/>
      <c r="F24" s="41"/>
      <c r="G24" s="29"/>
      <c r="H24" s="29"/>
      <c r="I24" s="29"/>
      <c r="J24" s="29"/>
      <c r="K24" s="29"/>
      <c r="L24" s="29"/>
      <c r="M24" s="29"/>
      <c r="N24" s="47" t="s">
        <v>65</v>
      </c>
      <c r="O24" s="29"/>
      <c r="P24" s="29"/>
      <c r="Q24" s="29"/>
      <c r="R24" s="38"/>
      <c r="S24" s="29"/>
      <c r="T24" s="27" t="s">
        <v>49</v>
      </c>
      <c r="U24" s="37">
        <v>2.6070000000000002</v>
      </c>
      <c r="V24" s="37">
        <v>2.59</v>
      </c>
      <c r="W24" s="31">
        <f t="shared" si="4"/>
        <v>6.5209052550826031E-3</v>
      </c>
      <c r="X24" s="9"/>
      <c r="Y24" s="9"/>
      <c r="Z24" s="9"/>
    </row>
    <row r="25" spans="2:26" x14ac:dyDescent="0.25">
      <c r="B25" s="29"/>
      <c r="C25" s="29"/>
      <c r="D25" s="29"/>
      <c r="E25" s="29"/>
      <c r="F25" s="41"/>
      <c r="G25" s="29"/>
      <c r="H25" s="29"/>
      <c r="I25" s="29"/>
      <c r="J25" s="29"/>
      <c r="K25" s="29"/>
      <c r="L25" s="29"/>
      <c r="M25" s="29"/>
      <c r="N25" s="47" t="s">
        <v>66</v>
      </c>
      <c r="O25" s="29"/>
      <c r="P25" s="29"/>
      <c r="Q25" s="29"/>
      <c r="R25" s="38"/>
      <c r="S25" s="29"/>
      <c r="T25" s="27" t="s">
        <v>59</v>
      </c>
      <c r="U25" s="37">
        <v>103.1</v>
      </c>
      <c r="V25" s="37">
        <v>103.34</v>
      </c>
      <c r="W25" s="31">
        <f t="shared" si="4"/>
        <v>-2.3278370514064899E-3</v>
      </c>
      <c r="X25" s="9"/>
      <c r="Y25" s="9"/>
      <c r="Z25" s="9"/>
    </row>
    <row r="26" spans="2:26" x14ac:dyDescent="0.25">
      <c r="B26" s="29"/>
      <c r="C26" s="29"/>
      <c r="D26" s="29"/>
      <c r="E26" s="29"/>
      <c r="F26" s="41"/>
      <c r="G26" s="29"/>
      <c r="H26" s="29"/>
      <c r="I26" s="29"/>
      <c r="J26" s="29"/>
      <c r="K26" s="29"/>
      <c r="L26" s="29"/>
      <c r="M26" s="29"/>
      <c r="N26" s="47" t="s">
        <v>67</v>
      </c>
      <c r="O26" s="29"/>
      <c r="P26" s="29"/>
      <c r="Q26" s="29"/>
      <c r="R26" s="38"/>
      <c r="S26" s="29"/>
      <c r="T26" s="29"/>
      <c r="U26" s="44"/>
      <c r="V26" s="44"/>
      <c r="W26" s="45"/>
      <c r="X26" s="9"/>
      <c r="Y26" s="9"/>
      <c r="Z26" s="9"/>
    </row>
    <row r="27" spans="2:26" x14ac:dyDescent="0.25">
      <c r="B27" s="29"/>
      <c r="C27" s="29"/>
      <c r="D27" s="29"/>
      <c r="E27" s="29"/>
      <c r="F27" s="41"/>
      <c r="G27" s="29"/>
      <c r="H27" s="29"/>
      <c r="I27" s="29"/>
      <c r="J27" s="29"/>
      <c r="K27" s="29"/>
      <c r="L27" s="29"/>
      <c r="M27" s="29"/>
      <c r="N27" s="39"/>
      <c r="O27" s="29"/>
      <c r="P27" s="29"/>
      <c r="Q27" s="29"/>
      <c r="R27" s="38"/>
      <c r="S27" s="29"/>
      <c r="T27" s="39"/>
      <c r="U27" s="44"/>
      <c r="V27" s="44"/>
      <c r="W27" s="45"/>
      <c r="X27" s="9"/>
      <c r="Y27" s="9"/>
      <c r="Z27" s="9"/>
    </row>
    <row r="28" spans="2:26" x14ac:dyDescent="0.25">
      <c r="B28" s="29"/>
      <c r="C28" s="29"/>
      <c r="D28" s="29"/>
      <c r="E28" s="29"/>
      <c r="F28" s="41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38"/>
      <c r="S28" s="29"/>
      <c r="T28" s="47" t="s">
        <v>68</v>
      </c>
      <c r="U28" s="44"/>
      <c r="V28" s="44"/>
      <c r="W28" s="45"/>
      <c r="X28" s="9"/>
      <c r="Y28" s="9"/>
      <c r="Z28" s="9"/>
    </row>
    <row r="29" spans="2:26" x14ac:dyDescent="0.25">
      <c r="B29" s="29"/>
      <c r="C29" s="29"/>
      <c r="D29" s="29"/>
      <c r="E29" s="29"/>
      <c r="F29" s="41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38"/>
      <c r="S29" s="29"/>
      <c r="T29" s="29"/>
      <c r="U29" s="44"/>
      <c r="V29" s="44"/>
      <c r="W29" s="45"/>
      <c r="X29" s="9"/>
      <c r="Y29" s="9"/>
      <c r="Z29" s="9"/>
    </row>
    <row r="30" spans="2:26" x14ac:dyDescent="0.25">
      <c r="B30" s="9"/>
      <c r="C30" s="9"/>
      <c r="D30" s="9"/>
      <c r="E30" s="9"/>
      <c r="F30" s="16"/>
      <c r="G30" s="9"/>
      <c r="H30" s="9"/>
      <c r="I30" s="14"/>
      <c r="J30" s="14"/>
      <c r="K30" s="14"/>
      <c r="L30" s="14"/>
      <c r="M30" s="9"/>
      <c r="N30" s="9"/>
      <c r="O30" s="9"/>
      <c r="P30" s="9"/>
      <c r="Q30" s="9"/>
      <c r="R30" s="14"/>
      <c r="S30" s="9"/>
      <c r="T30" s="9"/>
      <c r="U30" s="18"/>
      <c r="V30" s="18"/>
      <c r="W30" s="19"/>
      <c r="X30" s="9"/>
      <c r="Y30" s="9"/>
      <c r="Z30" s="9"/>
    </row>
    <row r="31" spans="2:26" x14ac:dyDescent="0.25">
      <c r="B31" s="9"/>
      <c r="C31" s="9"/>
      <c r="D31" s="9"/>
      <c r="E31" s="9"/>
      <c r="F31" s="16"/>
      <c r="G31" s="9"/>
      <c r="H31" s="9"/>
      <c r="I31" s="14"/>
      <c r="J31" s="14"/>
      <c r="K31" s="14"/>
      <c r="L31" s="14"/>
      <c r="M31" s="9"/>
      <c r="N31" s="9"/>
      <c r="O31" s="9"/>
      <c r="P31" s="9"/>
      <c r="Q31" s="9"/>
      <c r="R31" s="14"/>
      <c r="S31" s="9"/>
      <c r="T31" s="9"/>
      <c r="U31" s="18"/>
      <c r="V31" s="18"/>
      <c r="W31" s="19"/>
      <c r="X31" s="9"/>
      <c r="Y31" s="9"/>
      <c r="Z31" s="9"/>
    </row>
    <row r="32" spans="2:26" x14ac:dyDescent="0.25">
      <c r="B32" s="9"/>
      <c r="C32" s="14"/>
      <c r="D32" s="14"/>
      <c r="E32" s="14"/>
      <c r="F32" s="15"/>
      <c r="G32" s="9"/>
      <c r="H32" s="9"/>
      <c r="I32" s="14"/>
      <c r="J32" s="14"/>
      <c r="K32" s="14"/>
      <c r="L32" s="14"/>
      <c r="M32" s="9"/>
      <c r="N32" s="9"/>
      <c r="O32" s="9"/>
      <c r="P32" s="9"/>
      <c r="Q32" s="9"/>
      <c r="R32" s="14"/>
      <c r="S32" s="9"/>
      <c r="T32" s="9"/>
      <c r="U32" s="18"/>
      <c r="V32" s="18"/>
      <c r="W32" s="19"/>
      <c r="X32" s="9"/>
      <c r="Y32" s="9"/>
    </row>
    <row r="33" spans="2:25" x14ac:dyDescent="0.25">
      <c r="B33" s="9"/>
      <c r="C33" s="14"/>
      <c r="D33" s="14"/>
      <c r="E33" s="14"/>
      <c r="F33" s="15"/>
      <c r="G33" s="9"/>
      <c r="H33" s="9"/>
      <c r="I33" s="14"/>
      <c r="J33" s="14"/>
      <c r="K33" s="14"/>
      <c r="L33" s="14"/>
      <c r="M33" s="9"/>
      <c r="N33" s="9"/>
      <c r="O33" s="9"/>
      <c r="P33" s="9"/>
      <c r="Q33" s="9"/>
      <c r="R33" s="14"/>
      <c r="S33" s="9"/>
      <c r="T33" s="9"/>
      <c r="U33" s="18"/>
      <c r="V33" s="18"/>
      <c r="W33" s="19"/>
      <c r="X33" s="9"/>
      <c r="Y33" s="9"/>
    </row>
    <row r="34" spans="2:25" x14ac:dyDescent="0.25">
      <c r="B34" s="9"/>
      <c r="C34" s="14"/>
      <c r="D34" s="14"/>
      <c r="E34" s="14"/>
      <c r="F34" s="15"/>
      <c r="G34" s="9"/>
      <c r="H34" s="9"/>
      <c r="I34" s="14"/>
      <c r="J34" s="14"/>
      <c r="K34" s="14"/>
      <c r="L34" s="14"/>
      <c r="M34" s="9"/>
      <c r="N34" s="9"/>
      <c r="O34" s="9"/>
      <c r="P34" s="9"/>
      <c r="Q34" s="9"/>
      <c r="R34" s="14"/>
      <c r="S34" s="9"/>
      <c r="T34" s="9"/>
      <c r="U34" s="18"/>
      <c r="V34" s="18"/>
      <c r="W34" s="19"/>
      <c r="X34" s="9"/>
      <c r="Y34" s="9"/>
    </row>
    <row r="35" spans="2:25" x14ac:dyDescent="0.25">
      <c r="C35" s="14"/>
      <c r="D35" s="14"/>
      <c r="E35" s="14"/>
      <c r="F35" s="15"/>
      <c r="G35" s="9"/>
      <c r="M35" s="9"/>
      <c r="N35" s="9"/>
      <c r="O35" s="9"/>
      <c r="P35" s="9"/>
      <c r="Q35" s="9"/>
      <c r="R35" s="14"/>
      <c r="S35" s="9"/>
      <c r="T35" s="9"/>
      <c r="U35" s="18"/>
      <c r="V35" s="18"/>
      <c r="W35" s="19"/>
      <c r="X35" s="9"/>
      <c r="Y35" s="9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E4FC4-9B4C-40F8-BE55-31EB62091AB2}">
  <dimension ref="A1:L35"/>
  <sheetViews>
    <sheetView showGridLines="0" topLeftCell="A7" workbookViewId="0">
      <selection activeCell="B33" sqref="B33"/>
    </sheetView>
  </sheetViews>
  <sheetFormatPr defaultRowHeight="15" x14ac:dyDescent="0.25"/>
  <cols>
    <col min="1" max="1" width="9.140625" style="1"/>
    <col min="2" max="2" width="11" style="2" customWidth="1"/>
    <col min="3" max="10" width="8.7109375" style="2" customWidth="1"/>
    <col min="11" max="16384" width="9.140625" style="1"/>
  </cols>
  <sheetData>
    <row r="1" spans="2:12" ht="15" customHeight="1" x14ac:dyDescent="0.25"/>
    <row r="2" spans="2:12" ht="15" customHeight="1" x14ac:dyDescent="0.25"/>
    <row r="3" spans="2:12" ht="15" customHeight="1" x14ac:dyDescent="0.25"/>
    <row r="4" spans="2:12" ht="15" customHeight="1" x14ac:dyDescent="0.25"/>
    <row r="5" spans="2:12" ht="15" customHeight="1" x14ac:dyDescent="0.25"/>
    <row r="6" spans="2:12" ht="15" customHeight="1" x14ac:dyDescent="0.25">
      <c r="B6" s="3" t="s">
        <v>33</v>
      </c>
    </row>
    <row r="7" spans="2:12" ht="15" customHeight="1" x14ac:dyDescent="0.25"/>
    <row r="8" spans="2:12" ht="15" customHeight="1" x14ac:dyDescent="0.25">
      <c r="B8" s="5" t="s">
        <v>43</v>
      </c>
    </row>
    <row r="9" spans="2:12" ht="15" customHeight="1" x14ac:dyDescent="0.25">
      <c r="B9" s="20"/>
      <c r="C9" s="20"/>
      <c r="D9" s="20"/>
      <c r="E9" s="20"/>
      <c r="F9" s="20"/>
      <c r="G9" s="20"/>
      <c r="H9" s="20"/>
      <c r="I9" s="20"/>
      <c r="J9" s="20"/>
    </row>
    <row r="10" spans="2:12" ht="15" customHeight="1" x14ac:dyDescent="0.25">
      <c r="B10" s="10"/>
      <c r="C10" s="21" t="s">
        <v>34</v>
      </c>
      <c r="D10" s="21" t="s">
        <v>35</v>
      </c>
      <c r="E10" s="21" t="s">
        <v>36</v>
      </c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41</v>
      </c>
      <c r="K10" s="9"/>
      <c r="L10" s="9"/>
    </row>
    <row r="11" spans="2:12" ht="15" customHeight="1" x14ac:dyDescent="0.25">
      <c r="B11" s="21" t="s">
        <v>34</v>
      </c>
      <c r="C11" s="10" t="s">
        <v>42</v>
      </c>
      <c r="D11" s="10">
        <v>1.1176930814798256</v>
      </c>
      <c r="E11" s="10">
        <v>9.3554121059032658E-3</v>
      </c>
      <c r="F11" s="10">
        <v>1.2347203358439314</v>
      </c>
      <c r="G11" s="10">
        <v>1.0499790004199916</v>
      </c>
      <c r="H11" s="10">
        <v>0.73491585213493049</v>
      </c>
      <c r="I11" s="10">
        <v>0.68338686530444881</v>
      </c>
      <c r="J11" s="10">
        <v>0.12902393393974582</v>
      </c>
      <c r="K11" s="9"/>
      <c r="L11" s="9"/>
    </row>
    <row r="12" spans="2:12" ht="15" customHeight="1" x14ac:dyDescent="0.25">
      <c r="B12" s="21" t="s">
        <v>35</v>
      </c>
      <c r="C12" s="10">
        <v>0.89470000000000005</v>
      </c>
      <c r="D12" s="10" t="s">
        <v>42</v>
      </c>
      <c r="E12" s="10">
        <v>8.3702872111516523E-3</v>
      </c>
      <c r="F12" s="10">
        <v>1.1047042844795656</v>
      </c>
      <c r="G12" s="10">
        <v>0.9394162116757665</v>
      </c>
      <c r="H12" s="10">
        <v>0.65752921290512234</v>
      </c>
      <c r="I12" s="10">
        <v>0.6114262283878904</v>
      </c>
      <c r="J12" s="10">
        <v>0.11543771369589059</v>
      </c>
      <c r="K12" s="9"/>
      <c r="L12" s="9"/>
    </row>
    <row r="13" spans="2:12" ht="15" customHeight="1" x14ac:dyDescent="0.25">
      <c r="B13" s="21" t="s">
        <v>36</v>
      </c>
      <c r="C13" s="10">
        <v>106.89</v>
      </c>
      <c r="D13" s="10">
        <v>119.47021347937856</v>
      </c>
      <c r="E13" s="10" t="s">
        <v>42</v>
      </c>
      <c r="F13" s="10">
        <v>131.97925669835783</v>
      </c>
      <c r="G13" s="10">
        <v>112.2322553548929</v>
      </c>
      <c r="H13" s="10">
        <v>78.555155434702726</v>
      </c>
      <c r="I13" s="10">
        <v>73.04722203239254</v>
      </c>
      <c r="J13" s="10">
        <v>13.791368298819432</v>
      </c>
      <c r="K13" s="9"/>
      <c r="L13" s="9"/>
    </row>
    <row r="14" spans="2:12" ht="15" customHeight="1" x14ac:dyDescent="0.25">
      <c r="B14" s="21" t="s">
        <v>37</v>
      </c>
      <c r="C14" s="10">
        <v>0.80989999999999995</v>
      </c>
      <c r="D14" s="10">
        <v>0.9052196266905107</v>
      </c>
      <c r="E14" s="10">
        <v>7.5769482645710534E-3</v>
      </c>
      <c r="F14" s="10" t="s">
        <v>42</v>
      </c>
      <c r="G14" s="10">
        <v>0.85037799244015111</v>
      </c>
      <c r="H14" s="10">
        <v>0.59520834864408023</v>
      </c>
      <c r="I14" s="10">
        <v>0.55347502221007305</v>
      </c>
      <c r="J14" s="10">
        <v>0.10449648409780014</v>
      </c>
      <c r="K14" s="9"/>
      <c r="L14" s="9"/>
    </row>
    <row r="15" spans="2:12" ht="15" customHeight="1" x14ac:dyDescent="0.25">
      <c r="B15" s="21" t="s">
        <v>38</v>
      </c>
      <c r="C15" s="10">
        <v>0.95240000000000002</v>
      </c>
      <c r="D15" s="10">
        <v>1.0644908908013859</v>
      </c>
      <c r="E15" s="10">
        <v>8.9100944896622694E-3</v>
      </c>
      <c r="F15" s="10">
        <v>1.1759476478577604</v>
      </c>
      <c r="G15" s="10" t="s">
        <v>42</v>
      </c>
      <c r="H15" s="10">
        <v>0.69993385757330784</v>
      </c>
      <c r="I15" s="10">
        <v>0.65085765051595712</v>
      </c>
      <c r="J15" s="10">
        <v>0.12288239468421393</v>
      </c>
      <c r="K15" s="9"/>
      <c r="L15" s="9"/>
    </row>
    <row r="16" spans="2:12" ht="15" customHeight="1" x14ac:dyDescent="0.25">
      <c r="B16" s="21" t="s">
        <v>39</v>
      </c>
      <c r="C16" s="10">
        <v>1.3607</v>
      </c>
      <c r="D16" s="10">
        <v>1.5208449759695988</v>
      </c>
      <c r="E16" s="10">
        <v>1.2729909252502574E-2</v>
      </c>
      <c r="F16" s="10">
        <v>1.6800839609828375</v>
      </c>
      <c r="G16" s="10">
        <v>1.4287064258714826</v>
      </c>
      <c r="H16" s="10" t="s">
        <v>42</v>
      </c>
      <c r="I16" s="10">
        <v>0.92988450761976349</v>
      </c>
      <c r="J16" s="10">
        <v>0.17556286691181214</v>
      </c>
      <c r="K16" s="9"/>
      <c r="L16" s="9"/>
    </row>
    <row r="17" spans="1:12" ht="15" customHeight="1" x14ac:dyDescent="0.25">
      <c r="B17" s="21" t="s">
        <v>40</v>
      </c>
      <c r="C17" s="10">
        <v>1.4633</v>
      </c>
      <c r="D17" s="10">
        <v>1.6355202861294289</v>
      </c>
      <c r="E17" s="10">
        <v>1.3689774534568247E-2</v>
      </c>
      <c r="F17" s="10">
        <v>1.806766267440425</v>
      </c>
      <c r="G17" s="10">
        <v>1.5364342713145738</v>
      </c>
      <c r="H17" s="10">
        <v>1.075402366429044</v>
      </c>
      <c r="I17" s="10" t="s">
        <v>42</v>
      </c>
      <c r="J17" s="10">
        <v>0.18880072253403007</v>
      </c>
      <c r="K17" s="9"/>
      <c r="L17" s="9"/>
    </row>
    <row r="18" spans="1:12" ht="15" customHeight="1" x14ac:dyDescent="0.25">
      <c r="B18" s="21" t="s">
        <v>41</v>
      </c>
      <c r="C18" s="10">
        <v>7.7504999999999997</v>
      </c>
      <c r="D18" s="10">
        <v>8.6626802280093873</v>
      </c>
      <c r="E18" s="10">
        <v>7.250912152680325E-2</v>
      </c>
      <c r="F18" s="10">
        <v>9.5696999629583903</v>
      </c>
      <c r="G18" s="10">
        <v>8.1378622427551441</v>
      </c>
      <c r="H18" s="10">
        <v>5.6959653119717792</v>
      </c>
      <c r="I18" s="10">
        <v>5.2965898995421306</v>
      </c>
      <c r="J18" s="10" t="s">
        <v>42</v>
      </c>
      <c r="K18" s="9"/>
      <c r="L18" s="9"/>
    </row>
    <row r="19" spans="1:12" ht="15" customHeight="1" x14ac:dyDescent="0.25">
      <c r="B19" s="20"/>
      <c r="C19" s="20"/>
      <c r="D19" s="20"/>
      <c r="E19" s="20"/>
      <c r="F19" s="20"/>
      <c r="G19" s="20"/>
      <c r="H19" s="20"/>
      <c r="I19" s="20"/>
      <c r="J19" s="20"/>
      <c r="K19" s="9"/>
      <c r="L19" s="9"/>
    </row>
    <row r="20" spans="1:12" x14ac:dyDescent="0.25">
      <c r="B20" s="22"/>
      <c r="C20" s="20"/>
      <c r="D20" s="20"/>
      <c r="E20" s="20"/>
      <c r="F20" s="20"/>
      <c r="G20" s="20"/>
      <c r="H20" s="20"/>
      <c r="I20" s="20"/>
      <c r="J20" s="20"/>
      <c r="K20" s="9"/>
      <c r="L20" s="9"/>
    </row>
    <row r="21" spans="1:12" x14ac:dyDescent="0.25">
      <c r="B21" s="22" t="s">
        <v>44</v>
      </c>
      <c r="C21" s="20"/>
      <c r="D21" s="20"/>
      <c r="E21" s="20"/>
      <c r="F21" s="20"/>
      <c r="G21" s="20"/>
      <c r="H21" s="20"/>
      <c r="I21" s="20"/>
      <c r="J21" s="20"/>
      <c r="K21" s="9"/>
      <c r="L21" s="9"/>
    </row>
    <row r="22" spans="1:12" x14ac:dyDescent="0.25">
      <c r="A22" s="9"/>
      <c r="B22" s="22"/>
      <c r="C22" s="20"/>
      <c r="D22" s="20"/>
      <c r="E22" s="20"/>
      <c r="F22" s="20"/>
      <c r="G22" s="20"/>
      <c r="H22" s="20"/>
      <c r="I22" s="20"/>
      <c r="J22" s="20"/>
      <c r="K22" s="9"/>
      <c r="L22" s="9"/>
    </row>
    <row r="23" spans="1:12" x14ac:dyDescent="0.25">
      <c r="A23" s="9"/>
      <c r="B23" s="28"/>
      <c r="C23" s="46" t="s">
        <v>34</v>
      </c>
      <c r="D23" s="46" t="s">
        <v>35</v>
      </c>
      <c r="E23" s="46" t="s">
        <v>36</v>
      </c>
      <c r="F23" s="46" t="s">
        <v>37</v>
      </c>
      <c r="G23" s="46" t="s">
        <v>38</v>
      </c>
      <c r="H23" s="46" t="s">
        <v>39</v>
      </c>
      <c r="I23" s="46" t="s">
        <v>40</v>
      </c>
      <c r="J23" s="46" t="s">
        <v>41</v>
      </c>
      <c r="K23" s="9"/>
      <c r="L23" s="9"/>
    </row>
    <row r="24" spans="1:12" x14ac:dyDescent="0.25">
      <c r="A24" s="9"/>
      <c r="B24" s="46" t="s">
        <v>34</v>
      </c>
      <c r="C24" s="31" t="s">
        <v>42</v>
      </c>
      <c r="D24" s="31">
        <v>-2.4649859943978608E-3</v>
      </c>
      <c r="E24" s="31">
        <v>6.54450261780041E-4</v>
      </c>
      <c r="F24" s="31">
        <v>-6.4620355411954553E-3</v>
      </c>
      <c r="G24" s="31">
        <v>-1.0510826150935473E-3</v>
      </c>
      <c r="H24" s="31">
        <v>-5.8827854989330973E-4</v>
      </c>
      <c r="I24" s="31">
        <v>-2.8097587719298194E-3</v>
      </c>
      <c r="J24" s="31">
        <v>-3.870867848562628E-5</v>
      </c>
      <c r="K24" s="9"/>
      <c r="L24" s="9"/>
    </row>
    <row r="25" spans="1:12" x14ac:dyDescent="0.25">
      <c r="A25" s="9"/>
      <c r="B25" s="46" t="s">
        <v>35</v>
      </c>
      <c r="C25" s="31">
        <v>2.4649859943978608E-3</v>
      </c>
      <c r="D25" s="31" t="s">
        <v>42</v>
      </c>
      <c r="E25" s="31">
        <v>3.1117657970702872E-3</v>
      </c>
      <c r="F25" s="31">
        <v>-3.9872211026231244E-3</v>
      </c>
      <c r="G25" s="31">
        <v>1.4104266972494951E-3</v>
      </c>
      <c r="H25" s="31">
        <v>1.8720927620658374E-3</v>
      </c>
      <c r="I25" s="31">
        <v>-3.4392500720611832E-4</v>
      </c>
      <c r="J25" s="31">
        <v>2.4203112824987996E-3</v>
      </c>
      <c r="K25" s="9"/>
      <c r="L25" s="9"/>
    </row>
    <row r="26" spans="1:12" x14ac:dyDescent="0.25">
      <c r="A26" s="9"/>
      <c r="B26" s="46" t="s">
        <v>36</v>
      </c>
      <c r="C26" s="31">
        <v>-6.54450261780041E-4</v>
      </c>
      <c r="D26" s="31">
        <v>-3.1117657970702872E-3</v>
      </c>
      <c r="E26" s="31" t="s">
        <v>42</v>
      </c>
      <c r="F26" s="31">
        <v>-7.1211462389957634E-3</v>
      </c>
      <c r="G26" s="31">
        <v>-1.7066497942780819E-3</v>
      </c>
      <c r="H26" s="31">
        <v>-1.2435426484852284E-3</v>
      </c>
      <c r="I26" s="31">
        <v>-3.4664776709289746E-3</v>
      </c>
      <c r="J26" s="31">
        <v>-6.9361287539351129E-4</v>
      </c>
      <c r="K26" s="9"/>
      <c r="L26" s="9"/>
    </row>
    <row r="27" spans="1:12" x14ac:dyDescent="0.25">
      <c r="A27" s="9"/>
      <c r="B27" s="46" t="s">
        <v>37</v>
      </c>
      <c r="C27" s="31">
        <v>6.4620355411954553E-3</v>
      </c>
      <c r="D27" s="31">
        <v>3.9872211026231244E-3</v>
      </c>
      <c r="E27" s="31">
        <v>7.1211462389957634E-3</v>
      </c>
      <c r="F27" s="31" t="s">
        <v>42</v>
      </c>
      <c r="G27" s="31">
        <v>5.3762116553083081E-3</v>
      </c>
      <c r="H27" s="31">
        <v>5.836044265836355E-3</v>
      </c>
      <c r="I27" s="31">
        <v>3.628827159190095E-3</v>
      </c>
      <c r="J27" s="31">
        <v>6.3820855987437039E-3</v>
      </c>
      <c r="K27" s="9"/>
      <c r="L27" s="9"/>
    </row>
    <row r="28" spans="1:12" x14ac:dyDescent="0.25">
      <c r="A28" s="9"/>
      <c r="B28" s="46" t="s">
        <v>38</v>
      </c>
      <c r="C28" s="31">
        <v>1.0510826150935473E-3</v>
      </c>
      <c r="D28" s="31">
        <v>-1.4104266972494951E-3</v>
      </c>
      <c r="E28" s="31">
        <v>1.7066497942780819E-3</v>
      </c>
      <c r="F28" s="31">
        <v>-5.3762116553083081E-3</v>
      </c>
      <c r="G28" s="31" t="s">
        <v>42</v>
      </c>
      <c r="H28" s="31">
        <v>4.623181306505071E-4</v>
      </c>
      <c r="I28" s="31">
        <v>-1.756829583803096E-3</v>
      </c>
      <c r="J28" s="31">
        <v>1.01131096523393E-3</v>
      </c>
      <c r="K28" s="9"/>
      <c r="L28" s="9"/>
    </row>
    <row r="29" spans="1:12" x14ac:dyDescent="0.25">
      <c r="A29" s="9"/>
      <c r="B29" s="46" t="s">
        <v>39</v>
      </c>
      <c r="C29" s="31">
        <v>5.8827854989330973E-4</v>
      </c>
      <c r="D29" s="31">
        <v>-1.8720927620658374E-3</v>
      </c>
      <c r="E29" s="31">
        <v>1.2435426484852284E-3</v>
      </c>
      <c r="F29" s="31">
        <v>-5.836044265836355E-3</v>
      </c>
      <c r="G29" s="31">
        <v>-4.623181306505071E-4</v>
      </c>
      <c r="H29" s="31" t="s">
        <v>42</v>
      </c>
      <c r="I29" s="31">
        <v>-2.2201741412123405E-3</v>
      </c>
      <c r="J29" s="31">
        <v>5.4924676131929361E-4</v>
      </c>
      <c r="K29" s="9"/>
      <c r="L29" s="9"/>
    </row>
    <row r="30" spans="1:12" x14ac:dyDescent="0.25">
      <c r="A30" s="9"/>
      <c r="B30" s="46" t="s">
        <v>40</v>
      </c>
      <c r="C30" s="31">
        <v>2.8097587719298194E-3</v>
      </c>
      <c r="D30" s="31">
        <v>3.4392500720611832E-4</v>
      </c>
      <c r="E30" s="31">
        <v>3.4664776709289746E-3</v>
      </c>
      <c r="F30" s="31">
        <v>-3.628827159190095E-3</v>
      </c>
      <c r="G30" s="31">
        <v>1.756829583803096E-3</v>
      </c>
      <c r="H30" s="31">
        <v>2.2201741412123405E-3</v>
      </c>
      <c r="I30" s="31" t="s">
        <v>42</v>
      </c>
      <c r="J30" s="31">
        <v>2.7632859265726522E-3</v>
      </c>
      <c r="K30" s="9"/>
      <c r="L30" s="9"/>
    </row>
    <row r="31" spans="1:12" x14ac:dyDescent="0.25">
      <c r="A31" s="9"/>
      <c r="B31" s="46" t="s">
        <v>41</v>
      </c>
      <c r="C31" s="31">
        <v>3.870867848562628E-5</v>
      </c>
      <c r="D31" s="31">
        <v>-2.4203112824987996E-3</v>
      </c>
      <c r="E31" s="31">
        <v>6.9361287539351129E-4</v>
      </c>
      <c r="F31" s="31">
        <v>-6.3820855987437039E-3</v>
      </c>
      <c r="G31" s="31">
        <v>-1.01131096523393E-3</v>
      </c>
      <c r="H31" s="31">
        <v>-5.4924676131929361E-4</v>
      </c>
      <c r="I31" s="31">
        <v>-2.7632859265726522E-3</v>
      </c>
      <c r="J31" s="31" t="s">
        <v>42</v>
      </c>
      <c r="K31" s="9"/>
      <c r="L31" s="9"/>
    </row>
    <row r="32" spans="1:12" x14ac:dyDescent="0.25">
      <c r="A32" s="9"/>
      <c r="B32" s="20"/>
      <c r="C32" s="20"/>
      <c r="D32" s="20"/>
      <c r="E32" s="20"/>
      <c r="F32" s="20"/>
      <c r="G32" s="20"/>
      <c r="H32" s="20"/>
      <c r="I32" s="20"/>
      <c r="J32" s="20"/>
      <c r="K32" s="9"/>
      <c r="L32" s="9"/>
    </row>
    <row r="33" spans="1:12" x14ac:dyDescent="0.25">
      <c r="A33" s="9"/>
      <c r="B33" s="50" t="s">
        <v>69</v>
      </c>
      <c r="C33" s="20"/>
      <c r="D33" s="20"/>
      <c r="E33" s="20"/>
      <c r="F33" s="20"/>
      <c r="G33" s="20"/>
      <c r="H33" s="20"/>
      <c r="I33" s="20"/>
      <c r="J33" s="20"/>
      <c r="K33" s="9"/>
      <c r="L33" s="9"/>
    </row>
    <row r="34" spans="1:12" x14ac:dyDescent="0.25">
      <c r="B34" s="20"/>
      <c r="C34" s="20"/>
      <c r="D34" s="20"/>
      <c r="E34" s="20"/>
      <c r="F34" s="20"/>
      <c r="G34" s="20"/>
      <c r="H34" s="20"/>
      <c r="I34" s="20"/>
      <c r="J34" s="20"/>
      <c r="K34" s="9"/>
    </row>
    <row r="35" spans="1:12" x14ac:dyDescent="0.25">
      <c r="C35" s="20"/>
      <c r="D35" s="20"/>
      <c r="E35" s="20"/>
      <c r="F35" s="20"/>
      <c r="G35" s="20"/>
      <c r="H35" s="20"/>
      <c r="I35" s="20"/>
      <c r="J35" s="20"/>
      <c r="K35" s="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</vt:lpstr>
      <vt:lpstr>Currencies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 Kreil</dc:creator>
  <cp:lastModifiedBy>Anton Kreil</cp:lastModifiedBy>
  <dcterms:created xsi:type="dcterms:W3CDTF">2020-03-22T03:55:00Z</dcterms:created>
  <dcterms:modified xsi:type="dcterms:W3CDTF">2020-06-22T07:55:02Z</dcterms:modified>
</cp:coreProperties>
</file>